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 3 source data/"/>
    </mc:Choice>
  </mc:AlternateContent>
  <xr:revisionPtr revIDLastSave="0" documentId="13_ncr:1_{54CA407F-F250-834B-8715-1B2BB76F5697}" xr6:coauthVersionLast="47" xr6:coauthVersionMax="47" xr10:uidLastSave="{00000000-0000-0000-0000-000000000000}"/>
  <bookViews>
    <workbookView xWindow="8800" yWindow="3640" windowWidth="27900" windowHeight="22520" xr2:uid="{00000000-000D-0000-FFFF-FFFF00000000}"/>
  </bookViews>
  <sheets>
    <sheet name="Plate 1 - Sheet1" sheetId="1" r:id="rId1"/>
  </sheets>
  <definedNames>
    <definedName name="MethodPointer">50564560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0" i="1" l="1"/>
  <c r="C120" i="1"/>
  <c r="D120" i="1"/>
  <c r="E120" i="1"/>
  <c r="B122" i="1"/>
  <c r="C122" i="1"/>
  <c r="D122" i="1"/>
  <c r="E122" i="1"/>
  <c r="C119" i="1"/>
  <c r="D119" i="1"/>
  <c r="E119" i="1"/>
  <c r="B119" i="1"/>
  <c r="C59" i="1" l="1"/>
  <c r="C58" i="1"/>
  <c r="C57" i="1"/>
  <c r="C60" i="1" l="1"/>
  <c r="E59" i="1"/>
  <c r="E60" i="1" s="1"/>
  <c r="F59" i="1"/>
  <c r="F60" i="1" s="1"/>
  <c r="B59" i="1"/>
  <c r="E58" i="1"/>
  <c r="F58" i="1"/>
  <c r="B58" i="1"/>
  <c r="E57" i="1"/>
  <c r="F57" i="1"/>
  <c r="B57" i="1"/>
  <c r="B60" i="1" l="1"/>
</calcChain>
</file>

<file path=xl/sharedStrings.xml><?xml version="1.0" encoding="utf-8"?>
<sst xmlns="http://schemas.openxmlformats.org/spreadsheetml/2006/main" count="61" uniqueCount="45">
  <si>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</si>
  <si>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</si>
  <si>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</si>
  <si>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</si>
  <si>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</si>
  <si>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</si>
  <si>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</si>
  <si>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</si>
  <si>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</si>
  <si>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</si>
  <si>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</si>
  <si>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</si>
  <si>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</si>
  <si>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</si>
  <si>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</si>
  <si>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</si>
  <si>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</si>
  <si>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</si>
  <si>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</si>
  <si>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</si>
  <si>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Random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</si>
  <si>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</si>
  <si>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</si>
  <si>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</si>
  <si>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</si>
  <si>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</si>
  <si>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</si>
  <si>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</si>
  <si>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</si>
  <si>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</si>
  <si>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</si>
  <si>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</si>
  <si>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</si>
  <si>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 xml:space="preserve">10% FBS </t>
  </si>
  <si>
    <t>cell pellet</t>
  </si>
  <si>
    <t>DMSO</t>
  </si>
  <si>
    <t>LPS+DMSO</t>
  </si>
  <si>
    <t>3hrs</t>
  </si>
  <si>
    <t>11-15-19 data</t>
  </si>
  <si>
    <t>PBS</t>
  </si>
  <si>
    <t>LPS</t>
  </si>
  <si>
    <t>ctrl macrophage</t>
  </si>
  <si>
    <t>app mut macrophage</t>
  </si>
  <si>
    <t>wt</t>
  </si>
  <si>
    <t>app-/-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</si>
</sst>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0" fillId="14" borderId="0" xfId="0" applyFill="1"/>
    <xf numFmtId="0" fontId="5" fillId="0" borderId="0" xfId="0" applyFont="1"/>
    <xf numFmtId="0" fontId="0" fillId="15" borderId="0" xfId="0" applyFill="1"/>
    <xf numFmtId="0" fontId="2" fillId="15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6" fillId="0" borderId="0" xfId="0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IL-6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Sheet1'!$B$122:$E$122</c:f>
                <c:numCache>
                  <c:formatCode>General</c:formatCode>
                  <c:ptCount val="4"/>
                  <c:pt idx="0">
                    <c:v>2.7287054317630774</c:v>
                  </c:pt>
                  <c:pt idx="1">
                    <c:v>14.733118085180182</c:v>
                  </c:pt>
                  <c:pt idx="2">
                    <c:v>6.7995097862517548</c:v>
                  </c:pt>
                  <c:pt idx="3">
                    <c:v>28.043697680438445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Sheet1'!$B$117:$E$118</c:f>
              <c:multiLvlStrCache>
                <c:ptCount val="4"/>
                <c:lvl>
                  <c:pt idx="0">
                    <c:v>PBS</c:v>
                  </c:pt>
                  <c:pt idx="1">
                    <c:v>LPS</c:v>
                  </c:pt>
                  <c:pt idx="2">
                    <c:v>PBS</c:v>
                  </c:pt>
                  <c:pt idx="3">
                    <c:v>LPS</c:v>
                  </c:pt>
                </c:lvl>
                <c:lvl>
                  <c:pt idx="0">
                    <c:v>ctrl macrophage</c:v>
                  </c:pt>
                  <c:pt idx="2">
                    <c:v>app mut macrophage</c:v>
                  </c:pt>
                </c:lvl>
              </c:multiLvlStrCache>
            </c:multiLvlStrRef>
          </c:cat>
          <c:val>
            <c:numRef>
              <c:f>'Plate 1 - Sheet1'!$B$119:$E$119</c:f>
              <c:numCache>
                <c:formatCode>General</c:formatCode>
                <c:ptCount val="4"/>
                <c:pt idx="0">
                  <c:v>38.75</c:v>
                </c:pt>
                <c:pt idx="1">
                  <c:v>274.49629782373506</c:v>
                </c:pt>
                <c:pt idx="2">
                  <c:v>47.499999999999993</c:v>
                </c:pt>
                <c:pt idx="3">
                  <c:v>577.35714285714289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BA-B34B-8BF2-E121F746B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6687487"/>
        <c:axId val="2085116591"/>
      </c:barChart>
      <c:catAx>
        <c:axId val="210668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116591"/>
        <c:crosses val="autoZero"/>
        <c:auto val="1"/>
        <c:lblAlgn val="ctr"/>
        <c:lblOffset val="100"/>
        <c:noMultiLvlLbl val="0"/>
      </c:catAx>
      <c:valAx>
        <c:axId val="208511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687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279400</xdr:colOff>
      <xdr:row>102</xdr:row>
      <xdr:rowOff>6350</xdr:rowOff>
    </xdr:from>
    <xdr:to>
      <xdr:col>14</xdr:col>
      <xdr:colOff>457200</xdr:colOff>
      <xdr:row>121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E9C9D8-0713-1F47-AA03-469B8551C3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122"/>
  <sheetViews>
    <sheetView tabSelected="1" topLeftCell="A27" workbookViewId="0">
      <selection activeCell="A51" sqref="A51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  <col min="6" max="6" width="12.33203125" bestFit="1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43803</v>
      </c>
    </row>
    <row r="8" spans="1:2" x14ac:dyDescent="0.15">
      <c r="A8" t="s">
        <v>7</v>
      </c>
      <c r="B8" s="2">
        <v>0.63375000000000004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20" x14ac:dyDescent="0.15">
      <c r="B17" t="s">
        <v>20</v>
      </c>
    </row>
    <row r="18" spans="1:20" x14ac:dyDescent="0.15">
      <c r="B18" t="s">
        <v>21</v>
      </c>
      <c r="R18" s="19"/>
      <c r="S18" s="20" t="s">
        <v>33</v>
      </c>
      <c r="T18" s="20"/>
    </row>
    <row r="19" spans="1:20" x14ac:dyDescent="0.15">
      <c r="B19" t="s">
        <v>22</v>
      </c>
    </row>
    <row r="20" spans="1:20" x14ac:dyDescent="0.15">
      <c r="R20" s="21"/>
      <c r="S20" s="20" t="s">
        <v>34</v>
      </c>
    </row>
    <row r="21" spans="1:20" ht="14" x14ac:dyDescent="0.15">
      <c r="A21" s="3" t="s">
        <v>23</v>
      </c>
      <c r="B21" s="4"/>
    </row>
    <row r="22" spans="1:20" x14ac:dyDescent="0.15">
      <c r="A22" t="s">
        <v>24</v>
      </c>
      <c r="B22">
        <v>23</v>
      </c>
    </row>
    <row r="24" spans="1:20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20" ht="14" x14ac:dyDescent="0.15">
      <c r="B25" s="6" t="s">
        <v>25</v>
      </c>
      <c r="C25" s="7">
        <v>7.6999999999999999E-2</v>
      </c>
      <c r="D25" s="7">
        <v>7.0000000000000007E-2</v>
      </c>
      <c r="E25" s="7">
        <v>6.9000000000000006E-2</v>
      </c>
      <c r="F25" s="7">
        <v>7.0000000000000007E-2</v>
      </c>
      <c r="G25" s="7">
        <v>7.4999999999999997E-2</v>
      </c>
      <c r="H25" s="7">
        <v>0.104</v>
      </c>
      <c r="I25" s="8">
        <v>0.51100000000000001</v>
      </c>
      <c r="J25" s="9">
        <v>0.73</v>
      </c>
      <c r="K25" s="8">
        <v>0.52</v>
      </c>
      <c r="L25" s="8">
        <v>0.5</v>
      </c>
      <c r="M25" s="8">
        <v>0.49299999999999999</v>
      </c>
      <c r="N25" s="10">
        <v>0.44800000000000001</v>
      </c>
      <c r="O25" s="11">
        <v>450</v>
      </c>
    </row>
    <row r="26" spans="1:20" ht="14" x14ac:dyDescent="0.15">
      <c r="B26" s="6" t="s">
        <v>26</v>
      </c>
      <c r="C26" s="10">
        <v>0.40500000000000003</v>
      </c>
      <c r="D26" s="8">
        <v>0.505</v>
      </c>
      <c r="E26" s="8">
        <v>0.49399999999999999</v>
      </c>
      <c r="F26" s="12">
        <v>0.33300000000000002</v>
      </c>
      <c r="G26" s="10">
        <v>0.435</v>
      </c>
      <c r="H26" s="10">
        <v>0.45200000000000001</v>
      </c>
      <c r="I26" s="8">
        <v>0.503</v>
      </c>
      <c r="J26" s="22">
        <v>0.623</v>
      </c>
      <c r="K26" s="23">
        <v>7.9000000000000001E-2</v>
      </c>
      <c r="L26" s="7">
        <v>9.8000000000000004E-2</v>
      </c>
      <c r="M26" s="7">
        <v>0.16</v>
      </c>
      <c r="N26" s="7">
        <v>8.6999999999999994E-2</v>
      </c>
      <c r="O26" s="11">
        <v>450</v>
      </c>
    </row>
    <row r="27" spans="1:20" ht="14" x14ac:dyDescent="0.15">
      <c r="B27" s="6" t="s">
        <v>27</v>
      </c>
      <c r="C27" s="7">
        <v>7.0000000000000007E-2</v>
      </c>
      <c r="D27" s="7">
        <v>7.4999999999999997E-2</v>
      </c>
      <c r="E27" s="7">
        <v>0.08</v>
      </c>
      <c r="F27" s="13">
        <v>1.087</v>
      </c>
      <c r="G27" s="13">
        <v>1.1339999999999999</v>
      </c>
      <c r="H27" s="14">
        <v>1.167</v>
      </c>
      <c r="I27" s="15">
        <v>1.448</v>
      </c>
      <c r="J27" s="16">
        <v>1.032</v>
      </c>
      <c r="K27" s="14">
        <v>1.2110000000000001</v>
      </c>
      <c r="L27" s="16">
        <v>1.004</v>
      </c>
      <c r="M27" s="14">
        <v>1.212</v>
      </c>
      <c r="N27" s="17">
        <v>0.94599999999999995</v>
      </c>
      <c r="O27" s="11">
        <v>450</v>
      </c>
    </row>
    <row r="28" spans="1:20" ht="14" x14ac:dyDescent="0.15">
      <c r="B28" s="6" t="s">
        <v>28</v>
      </c>
      <c r="C28" s="13">
        <v>1.111</v>
      </c>
      <c r="D28" s="16">
        <v>0.96399999999999997</v>
      </c>
      <c r="E28" s="17">
        <v>0.92800000000000005</v>
      </c>
      <c r="F28" s="17">
        <v>0.86799999999999999</v>
      </c>
      <c r="G28" s="13">
        <v>1.115</v>
      </c>
      <c r="H28" s="23">
        <v>6.9000000000000006E-2</v>
      </c>
      <c r="I28" s="18"/>
      <c r="J28" s="18"/>
      <c r="K28" s="18"/>
      <c r="L28" s="18"/>
      <c r="M28" s="18"/>
      <c r="N28" s="18"/>
      <c r="O28" s="11">
        <v>450</v>
      </c>
    </row>
    <row r="29" spans="1:20" ht="14" x14ac:dyDescent="0.15">
      <c r="B29" s="6" t="s">
        <v>29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1">
        <v>450</v>
      </c>
    </row>
    <row r="30" spans="1:20" ht="14" x14ac:dyDescent="0.15">
      <c r="B30" s="6" t="s">
        <v>30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1">
        <v>450</v>
      </c>
    </row>
    <row r="31" spans="1:20" ht="14" x14ac:dyDescent="0.15">
      <c r="B31" s="6" t="s">
        <v>31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1">
        <v>450</v>
      </c>
    </row>
    <row r="32" spans="1:20" ht="14" x14ac:dyDescent="0.15">
      <c r="B32" s="6" t="s">
        <v>32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1">
        <v>450</v>
      </c>
    </row>
    <row r="35" spans="1:18" x14ac:dyDescent="0.15">
      <c r="I35" s="24"/>
      <c r="R35" s="24" t="s">
        <v>37</v>
      </c>
    </row>
    <row r="36" spans="1:18" x14ac:dyDescent="0.15">
      <c r="B36" s="20" t="s">
        <v>43</v>
      </c>
      <c r="E36" s="20" t="s">
        <v>44</v>
      </c>
      <c r="I36" s="20"/>
      <c r="L36" s="20"/>
    </row>
    <row r="37" spans="1:18" x14ac:dyDescent="0.15">
      <c r="B37" s="20" t="s">
        <v>35</v>
      </c>
      <c r="C37" s="20" t="s">
        <v>36</v>
      </c>
      <c r="D37" s="20"/>
      <c r="E37" s="20" t="s">
        <v>35</v>
      </c>
      <c r="F37" s="20" t="s">
        <v>36</v>
      </c>
      <c r="G37" s="20"/>
      <c r="I37" s="20"/>
      <c r="J37" s="20"/>
      <c r="K37" s="20"/>
      <c r="L37" s="20"/>
      <c r="M37" s="20"/>
      <c r="N37" s="20"/>
      <c r="R37" s="24"/>
    </row>
    <row r="38" spans="1:18" x14ac:dyDescent="0.15">
      <c r="B38" s="7">
        <v>7.6999999999999999E-2</v>
      </c>
      <c r="C38" s="8">
        <v>0.51100000000000001</v>
      </c>
      <c r="D38" s="8">
        <v>0.505</v>
      </c>
      <c r="E38" s="7">
        <v>9.8000000000000004E-2</v>
      </c>
      <c r="F38" s="13">
        <v>1.087</v>
      </c>
      <c r="G38" s="14">
        <v>1.212</v>
      </c>
      <c r="R38" s="25"/>
    </row>
    <row r="39" spans="1:18" x14ac:dyDescent="0.15">
      <c r="B39" s="7">
        <v>7.0000000000000007E-2</v>
      </c>
      <c r="C39" s="9">
        <v>0.73</v>
      </c>
      <c r="D39" s="8">
        <v>0.49399999999999999</v>
      </c>
      <c r="E39" s="7">
        <v>0.16</v>
      </c>
      <c r="F39" s="13">
        <v>1.1339999999999999</v>
      </c>
      <c r="G39" s="17">
        <v>0.94599999999999995</v>
      </c>
    </row>
    <row r="40" spans="1:18" x14ac:dyDescent="0.15">
      <c r="B40" s="7">
        <v>6.9000000000000006E-2</v>
      </c>
      <c r="C40" s="8">
        <v>0.52</v>
      </c>
      <c r="D40" s="12">
        <v>0.33300000000000002</v>
      </c>
      <c r="E40" s="7">
        <v>8.6999999999999994E-2</v>
      </c>
      <c r="F40" s="14">
        <v>1.167</v>
      </c>
      <c r="G40" s="13">
        <v>1.111</v>
      </c>
    </row>
    <row r="41" spans="1:18" x14ac:dyDescent="0.15">
      <c r="B41" s="7">
        <v>7.0000000000000007E-2</v>
      </c>
      <c r="C41" s="8">
        <v>0.5</v>
      </c>
      <c r="D41" s="10">
        <v>0.435</v>
      </c>
      <c r="E41" s="7">
        <v>7.0000000000000007E-2</v>
      </c>
      <c r="F41" s="15">
        <v>1.448</v>
      </c>
      <c r="G41" s="16">
        <v>0.96399999999999997</v>
      </c>
    </row>
    <row r="42" spans="1:18" x14ac:dyDescent="0.15">
      <c r="B42" s="7">
        <v>7.4999999999999997E-2</v>
      </c>
      <c r="C42" s="8">
        <v>0.49299999999999999</v>
      </c>
      <c r="D42" s="10">
        <v>0.45200000000000001</v>
      </c>
      <c r="E42" s="7">
        <v>7.4999999999999997E-2</v>
      </c>
      <c r="F42" s="16">
        <v>1.032</v>
      </c>
      <c r="G42" s="17">
        <v>0.92800000000000005</v>
      </c>
    </row>
    <row r="43" spans="1:18" x14ac:dyDescent="0.15">
      <c r="B43" s="7">
        <v>0.104</v>
      </c>
      <c r="C43" s="10">
        <v>0.44800000000000001</v>
      </c>
      <c r="D43" s="8">
        <v>0.503</v>
      </c>
      <c r="E43" s="7">
        <v>0.08</v>
      </c>
      <c r="F43" s="14">
        <v>1.2110000000000001</v>
      </c>
      <c r="G43" s="17">
        <v>0.86799999999999999</v>
      </c>
    </row>
    <row r="44" spans="1:18" x14ac:dyDescent="0.15">
      <c r="C44" s="10">
        <v>0.40500000000000003</v>
      </c>
      <c r="F44" s="16">
        <v>1.004</v>
      </c>
      <c r="G44" s="13">
        <v>1.115</v>
      </c>
    </row>
    <row r="46" spans="1:18" x14ac:dyDescent="0.15">
      <c r="A46" s="20" t="s">
        <v>38</v>
      </c>
      <c r="C46">
        <v>0.62522398190045247</v>
      </c>
    </row>
    <row r="47" spans="1:18" x14ac:dyDescent="0.15">
      <c r="A47" s="20"/>
    </row>
    <row r="48" spans="1:18" x14ac:dyDescent="0.15">
      <c r="C48">
        <v>0.60168778280542978</v>
      </c>
    </row>
    <row r="49" spans="2:14" x14ac:dyDescent="0.15">
      <c r="C49">
        <v>0.67206334841628956</v>
      </c>
    </row>
    <row r="50" spans="2:14" x14ac:dyDescent="0.15">
      <c r="C50">
        <v>0.53294343899999996</v>
      </c>
    </row>
    <row r="55" spans="2:14" x14ac:dyDescent="0.15">
      <c r="B55" s="20" t="s">
        <v>43</v>
      </c>
      <c r="E55" s="20" t="s">
        <v>44</v>
      </c>
      <c r="I55" s="20"/>
      <c r="L55" s="20"/>
    </row>
    <row r="56" spans="2:14" x14ac:dyDescent="0.15">
      <c r="B56" s="20" t="s">
        <v>35</v>
      </c>
      <c r="C56" s="20" t="s">
        <v>36</v>
      </c>
      <c r="D56" s="20"/>
      <c r="E56" s="20" t="s">
        <v>35</v>
      </c>
      <c r="F56" s="20" t="s">
        <v>36</v>
      </c>
      <c r="G56" s="20"/>
      <c r="I56" s="20"/>
      <c r="J56" s="20"/>
      <c r="K56" s="20"/>
      <c r="L56" s="20"/>
      <c r="M56" s="20"/>
      <c r="N56" s="20"/>
    </row>
    <row r="57" spans="2:14" x14ac:dyDescent="0.15">
      <c r="B57">
        <f>AVERAGE(B38:B44)</f>
        <v>7.7499999999999999E-2</v>
      </c>
      <c r="C57">
        <f>AVERAGE(C38:C50)</f>
        <v>0.54899259564747016</v>
      </c>
      <c r="E57">
        <f t="shared" ref="D57:G57" si="0">AVERAGE(E38:E44)</f>
        <v>9.4999999999999987E-2</v>
      </c>
      <c r="F57">
        <f t="shared" si="0"/>
        <v>1.1547142857142858</v>
      </c>
    </row>
    <row r="58" spans="2:14" x14ac:dyDescent="0.15">
      <c r="B58">
        <f>STDEV(B38:B44)</f>
        <v>1.3367871932360801E-2</v>
      </c>
      <c r="C58">
        <f>STDEV(C38:C50)</f>
        <v>9.7728449361084144E-2</v>
      </c>
      <c r="E58">
        <f t="shared" ref="D58:G58" si="1">STDEV(E38:E44)</f>
        <v>3.3310658954755025E-2</v>
      </c>
      <c r="F58">
        <f t="shared" si="1"/>
        <v>0.14839329981023808</v>
      </c>
    </row>
    <row r="59" spans="2:14" x14ac:dyDescent="0.15">
      <c r="B59">
        <f>COUNT(B38:B44)</f>
        <v>6</v>
      </c>
      <c r="C59">
        <f>COUNT(C38:C50)</f>
        <v>11</v>
      </c>
      <c r="E59">
        <f t="shared" ref="D59:G59" si="2">COUNT(E38:E44)</f>
        <v>6</v>
      </c>
      <c r="F59">
        <f t="shared" si="2"/>
        <v>7</v>
      </c>
    </row>
    <row r="60" spans="2:14" x14ac:dyDescent="0.15">
      <c r="B60">
        <f>B58/SQRT(B59)</f>
        <v>5.4574108635261544E-3</v>
      </c>
      <c r="C60">
        <f>C58/SQRT(C59)</f>
        <v>2.9466236170360365E-2</v>
      </c>
      <c r="E60">
        <f t="shared" ref="D60:G60" si="3">E58/SQRT(E59)</f>
        <v>1.359901957250351E-2</v>
      </c>
      <c r="F60">
        <f t="shared" si="3"/>
        <v>5.6087395360876889E-2</v>
      </c>
    </row>
    <row r="106" spans="2:5" x14ac:dyDescent="0.15">
      <c r="B106" s="20" t="s">
        <v>41</v>
      </c>
      <c r="D106" s="20" t="s">
        <v>42</v>
      </c>
    </row>
    <row r="107" spans="2:5" x14ac:dyDescent="0.15">
      <c r="B107" s="20" t="s">
        <v>39</v>
      </c>
      <c r="C107" s="20" t="s">
        <v>40</v>
      </c>
      <c r="D107" s="20" t="s">
        <v>39</v>
      </c>
      <c r="E107" s="20" t="s">
        <v>40</v>
      </c>
    </row>
    <row r="108" spans="2:5" x14ac:dyDescent="0.15">
      <c r="B108">
        <v>7.7499999999999999E-2</v>
      </c>
      <c r="C108">
        <v>0.54899259564747016</v>
      </c>
      <c r="D108">
        <v>9.4999999999999987E-2</v>
      </c>
      <c r="E108">
        <v>1.1547142857142858</v>
      </c>
    </row>
    <row r="109" spans="2:5" x14ac:dyDescent="0.15">
      <c r="B109">
        <v>1.3367871932360801E-2</v>
      </c>
      <c r="C109">
        <v>9.7728449361084144E-2</v>
      </c>
      <c r="D109">
        <v>3.3310658954755025E-2</v>
      </c>
      <c r="E109">
        <v>0.14839329981023808</v>
      </c>
    </row>
    <row r="110" spans="2:5" x14ac:dyDescent="0.15">
      <c r="B110">
        <v>6</v>
      </c>
      <c r="C110">
        <v>11</v>
      </c>
      <c r="D110">
        <v>6</v>
      </c>
      <c r="E110">
        <v>7</v>
      </c>
    </row>
    <row r="111" spans="2:5" x14ac:dyDescent="0.15">
      <c r="B111">
        <v>5.4574108635261544E-3</v>
      </c>
      <c r="C111">
        <v>2.9466236170360365E-2</v>
      </c>
      <c r="D111">
        <v>1.359901957250351E-2</v>
      </c>
      <c r="E111">
        <v>5.6087395360876889E-2</v>
      </c>
    </row>
    <row r="117" spans="2:5" x14ac:dyDescent="0.15">
      <c r="B117" s="20" t="s">
        <v>41</v>
      </c>
      <c r="D117" s="20" t="s">
        <v>42</v>
      </c>
    </row>
    <row r="118" spans="2:5" x14ac:dyDescent="0.15">
      <c r="B118" s="20" t="s">
        <v>39</v>
      </c>
      <c r="C118" s="20" t="s">
        <v>40</v>
      </c>
      <c r="D118" s="20" t="s">
        <v>39</v>
      </c>
      <c r="E118" s="20" t="s">
        <v>40</v>
      </c>
    </row>
    <row r="119" spans="2:5" x14ac:dyDescent="0.15">
      <c r="B119">
        <f>B108*5*100</f>
        <v>38.75</v>
      </c>
      <c r="C119">
        <f t="shared" ref="C119:E119" si="4">C108*5*100</f>
        <v>274.49629782373506</v>
      </c>
      <c r="D119">
        <f t="shared" si="4"/>
        <v>47.499999999999993</v>
      </c>
      <c r="E119">
        <f t="shared" si="4"/>
        <v>577.35714285714289</v>
      </c>
    </row>
    <row r="120" spans="2:5" x14ac:dyDescent="0.15">
      <c r="B120">
        <f t="shared" ref="B120:E120" si="5">B109*5*100</f>
        <v>6.6839359661804005</v>
      </c>
      <c r="C120">
        <f t="shared" si="5"/>
        <v>48.864224680542073</v>
      </c>
      <c r="D120">
        <f t="shared" si="5"/>
        <v>16.655329477377514</v>
      </c>
      <c r="E120">
        <f t="shared" si="5"/>
        <v>74.196649905119045</v>
      </c>
    </row>
    <row r="122" spans="2:5" x14ac:dyDescent="0.15">
      <c r="B122">
        <f t="shared" ref="B122:E122" si="6">B111*5*100</f>
        <v>2.7287054317630774</v>
      </c>
      <c r="C122">
        <f t="shared" si="6"/>
        <v>14.733118085180182</v>
      </c>
      <c r="D122">
        <f t="shared" si="6"/>
        <v>6.7995097862517548</v>
      </c>
      <c r="E122">
        <f t="shared" si="6"/>
        <v>28.043697680438445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2024-11-21T18:39:44Z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